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38F801A7-2947-4A71-9C27-EBA52550021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295" yWindow="2295" windowWidth="21600" windowHeight="11385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E13" i="1"/>
  <c r="H80" i="1"/>
  <c r="H79" i="1"/>
  <c r="H78" i="1"/>
  <c r="H77" i="1"/>
  <c r="H76" i="1"/>
  <c r="H70" i="1"/>
  <c r="H68" i="1"/>
  <c r="H62" i="1"/>
  <c r="H60" i="1"/>
  <c r="E52" i="1"/>
  <c r="H52" i="1"/>
  <c r="E36" i="1"/>
  <c r="H36" i="1"/>
  <c r="E31" i="1"/>
  <c r="H31" i="1"/>
  <c r="E30" i="1"/>
  <c r="H30" i="1"/>
  <c r="E29" i="1"/>
  <c r="H29" i="1"/>
  <c r="E28" i="1"/>
  <c r="H28" i="1"/>
  <c r="E23" i="1"/>
  <c r="H23" i="1"/>
  <c r="E22" i="1"/>
  <c r="H22" i="1"/>
  <c r="E21" i="1"/>
  <c r="H21" i="1"/>
  <c r="E20" i="1"/>
  <c r="H20" i="1"/>
  <c r="E15" i="1"/>
  <c r="H15" i="1"/>
  <c r="E14" i="1"/>
  <c r="H14" i="1"/>
  <c r="H13" i="1"/>
  <c r="E11" i="1"/>
  <c r="H11" i="1"/>
  <c r="G17" i="1"/>
  <c r="F17" i="1"/>
  <c r="D17" i="1"/>
  <c r="C17" i="1"/>
  <c r="E17" i="1"/>
  <c r="H17" i="1"/>
  <c r="G27" i="1"/>
  <c r="F27" i="1"/>
  <c r="D27" i="1"/>
  <c r="C27" i="1"/>
  <c r="E27" i="1"/>
  <c r="H27" i="1"/>
  <c r="G37" i="1"/>
  <c r="F37" i="1"/>
  <c r="H37" i="1"/>
  <c r="G47" i="1"/>
  <c r="F47" i="1"/>
  <c r="D47" i="1"/>
  <c r="C47" i="1"/>
  <c r="G57" i="1"/>
  <c r="F57" i="1"/>
  <c r="D57" i="1"/>
  <c r="C57" i="1"/>
  <c r="E61" i="1"/>
  <c r="H61" i="1"/>
  <c r="G61" i="1"/>
  <c r="F61" i="1"/>
  <c r="D61" i="1"/>
  <c r="C61" i="1"/>
  <c r="G69" i="1"/>
  <c r="F69" i="1"/>
  <c r="D69" i="1"/>
  <c r="C69" i="1"/>
  <c r="E69" i="1"/>
  <c r="H69" i="1"/>
  <c r="G73" i="1"/>
  <c r="G9" i="1"/>
  <c r="G81" i="1"/>
  <c r="F73" i="1"/>
  <c r="F9" i="1"/>
  <c r="F81" i="1"/>
  <c r="D73" i="1"/>
  <c r="D9" i="1"/>
  <c r="D81" i="1"/>
  <c r="C73" i="1"/>
  <c r="E73" i="1"/>
  <c r="H73" i="1"/>
  <c r="E79" i="1"/>
  <c r="E78" i="1"/>
  <c r="E77" i="1"/>
  <c r="E76" i="1"/>
  <c r="E75" i="1"/>
  <c r="H75" i="1"/>
  <c r="E74" i="1"/>
  <c r="H74" i="1"/>
  <c r="E72" i="1"/>
  <c r="H72" i="1"/>
  <c r="E71" i="1"/>
  <c r="H71" i="1"/>
  <c r="E70" i="1"/>
  <c r="E68" i="1"/>
  <c r="E67" i="1"/>
  <c r="H67" i="1"/>
  <c r="E66" i="1"/>
  <c r="H66" i="1"/>
  <c r="E65" i="1"/>
  <c r="H65" i="1"/>
  <c r="E64" i="1"/>
  <c r="H64" i="1"/>
  <c r="E63" i="1"/>
  <c r="H63" i="1"/>
  <c r="E62" i="1"/>
  <c r="E60" i="1"/>
  <c r="E59" i="1"/>
  <c r="H59" i="1"/>
  <c r="E58" i="1"/>
  <c r="H58" i="1"/>
  <c r="E56" i="1"/>
  <c r="H56" i="1"/>
  <c r="E55" i="1"/>
  <c r="H55" i="1"/>
  <c r="E54" i="1"/>
  <c r="H54" i="1"/>
  <c r="E53" i="1"/>
  <c r="H53" i="1"/>
  <c r="E51" i="1"/>
  <c r="H51" i="1"/>
  <c r="E50" i="1"/>
  <c r="H50" i="1"/>
  <c r="E49" i="1"/>
  <c r="H49" i="1"/>
  <c r="E48" i="1"/>
  <c r="H48" i="1"/>
  <c r="E46" i="1"/>
  <c r="H46" i="1"/>
  <c r="E45" i="1"/>
  <c r="H45" i="1"/>
  <c r="E44" i="1"/>
  <c r="H44" i="1"/>
  <c r="E43" i="1"/>
  <c r="H43" i="1"/>
  <c r="E42" i="1"/>
  <c r="H42" i="1"/>
  <c r="E41" i="1"/>
  <c r="H41" i="1"/>
  <c r="E40" i="1"/>
  <c r="H40" i="1"/>
  <c r="E39" i="1"/>
  <c r="H39" i="1"/>
  <c r="E38" i="1"/>
  <c r="H38" i="1"/>
  <c r="E35" i="1"/>
  <c r="H35" i="1"/>
  <c r="E34" i="1"/>
  <c r="H34" i="1"/>
  <c r="E33" i="1"/>
  <c r="H33" i="1"/>
  <c r="E32" i="1"/>
  <c r="H32" i="1"/>
  <c r="E26" i="1"/>
  <c r="H26" i="1"/>
  <c r="E25" i="1"/>
  <c r="H25" i="1"/>
  <c r="E24" i="1"/>
  <c r="H24" i="1"/>
  <c r="E19" i="1"/>
  <c r="H19" i="1"/>
  <c r="E18" i="1"/>
  <c r="H18" i="1"/>
  <c r="E16" i="1"/>
  <c r="H16" i="1"/>
  <c r="E12" i="1"/>
  <c r="H12" i="1"/>
  <c r="E10" i="1"/>
  <c r="H10" i="1"/>
  <c r="C9" i="1"/>
  <c r="E57" i="1"/>
  <c r="H57" i="1"/>
  <c r="E9" i="1"/>
  <c r="H9" i="1"/>
  <c r="C81" i="1"/>
  <c r="E81" i="1"/>
  <c r="H81" i="1"/>
  <c r="E47" i="1"/>
  <c r="H47" i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<sst xmlns="http://schemas.openxmlformats.org/spreadsheetml/2006/main" count="93" uniqueCount="93">
  <si>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</si>
  <si>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</si>
  <si>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</si>
  <si>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</si>
  <si>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</si>
  <si>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</si>
  <si>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</si>
  <si>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</si>
  <si>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</si>
  <si>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</si>
  <si>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</si>
  <si>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</si>
  <si>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</si>
  <si>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</si>
  <si>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</si>
  <si>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</si>
  <si>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</si>
  <si>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</si>
  <si>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</si>
  <si>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</si>
  <si>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</si>
  <si>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</si>
  <si>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</si>
  <si>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</si>
  <si>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</si>
  <si>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</si>
  <si>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</si>
  <si>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</si>
  <si>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</si>
  <si>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</si>
  <si>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</si>
  <si>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</si>
  <si>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</si>
  <si>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</si>
  <si>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</si>
  <si>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</si>
  <si>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</si>
  <si>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</si>
  <si>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</si>
  <si>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</si>
  <si>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</si>
  <si>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</si>
  <si>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</si>
  <si>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</si>
  <si>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</si>
  <si>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</si>
  <si>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</si>
  <si>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</si>
  <si>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</si>
  <si>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</si>
  <si>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</si>
  <si>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</si>
  <si>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</si>
  <si>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</si>
  <si>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</si>
  <si>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</si>
  <si>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</si>
  <si>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</si>
  <si>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</si>
  <si>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</si>
  <si>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</si>
  <si>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</si>
  <si>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</si>
  <si>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</si>
  <si>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</si>
  <si>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</si>
  <si>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</si>
  <si>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</si>
  <si>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</si>
  <si>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</si>
  <si>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</si>
  <si>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</si>
  <si>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</si>
  <si>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</si>
  <si>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</si>
  <si>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</si>
  <si>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</si>
  <si>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</si>
  <si>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</si>
  <si>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</si>
  <si>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</si>
  <si>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</si>
  <si>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</si>
  <si>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</si>
  <si>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</si>
  <si>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</si>
  <si>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Tribunal Estatal Electoral</t>
  </si>
  <si>
    <t>Del 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</si>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</sst>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3">
    <cellStyle name="Millares" xfId="1" builtinId="3"/>
    <cellStyle name="Millares 2 2" xfId="2" xr:uid="{C9DABFD7-36F3-42C4-9B04-3575FF4329A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view="pageBreakPreview" topLeftCell="A69" zoomScale="90" zoomScaleNormal="90" zoomScaleSheetLayoutView="90" workbookViewId="0">
      <selection activeCell="C87" sqref="C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51256669.899999999</v>
      </c>
      <c r="D9" s="16">
        <f>SUM(D10:D16)</f>
        <v>-2017414.9399999997</v>
      </c>
      <c r="E9" s="16">
        <f t="shared" ref="E9:E26" si="0">C9+D9</f>
        <v>49239254.960000001</v>
      </c>
      <c r="F9" s="16">
        <f>SUM(F10:F16)</f>
        <v>46679589.450000003</v>
      </c>
      <c r="G9" s="16">
        <f>SUM(G10:G16)</f>
        <v>46679589.450000003</v>
      </c>
      <c r="H9" s="16">
        <f t="shared" ref="H9:H40" si="1">E9-F9</f>
        <v>2559665.5099999979</v>
      </c>
    </row>
    <row r="10" spans="2:9" ht="12" customHeight="1" x14ac:dyDescent="0.2">
      <c r="B10" s="11" t="s">
        <v>14</v>
      </c>
      <c r="C10" s="12">
        <v>11060184.4</v>
      </c>
      <c r="D10" s="13">
        <v>1500000</v>
      </c>
      <c r="E10" s="18">
        <f t="shared" si="0"/>
        <v>12560184.4</v>
      </c>
      <c r="F10" s="12">
        <v>12389124.130000001</v>
      </c>
      <c r="G10" s="12">
        <v>12389124.130000001</v>
      </c>
      <c r="H10" s="20">
        <f t="shared" si="1"/>
        <v>171060.26999999955</v>
      </c>
    </row>
    <row r="11" spans="2:9" ht="12" customHeight="1" x14ac:dyDescent="0.2">
      <c r="B11" s="11" t="s">
        <v>15</v>
      </c>
      <c r="C11" s="12">
        <v>3005968</v>
      </c>
      <c r="D11" s="13">
        <v>-2160264.3199999998</v>
      </c>
      <c r="E11" s="18">
        <f t="shared" si="0"/>
        <v>845703.68000000017</v>
      </c>
      <c r="F11" s="12">
        <v>725393.2</v>
      </c>
      <c r="G11" s="12">
        <v>725393.2</v>
      </c>
      <c r="H11" s="20">
        <f t="shared" si="1"/>
        <v>120310.48000000021</v>
      </c>
    </row>
    <row r="12" spans="2:9" ht="12" customHeight="1" x14ac:dyDescent="0.2">
      <c r="B12" s="11" t="s">
        <v>16</v>
      </c>
      <c r="C12" s="12">
        <v>23237556.370000001</v>
      </c>
      <c r="D12" s="13">
        <v>-2240.19</v>
      </c>
      <c r="E12" s="18">
        <f t="shared" si="0"/>
        <v>23235316.18</v>
      </c>
      <c r="F12" s="12">
        <v>22074400.559999999</v>
      </c>
      <c r="G12" s="12">
        <v>22074400.559999999</v>
      </c>
      <c r="H12" s="20">
        <f t="shared" si="1"/>
        <v>1160915.620000001</v>
      </c>
    </row>
    <row r="13" spans="2:9" ht="12" customHeight="1" x14ac:dyDescent="0.2">
      <c r="B13" s="11" t="s">
        <v>17</v>
      </c>
      <c r="C13" s="12">
        <v>2745154.23</v>
      </c>
      <c r="D13" s="13">
        <v>600253.49</v>
      </c>
      <c r="E13" s="18">
        <f>C13+D13</f>
        <v>3345407.7199999997</v>
      </c>
      <c r="F13" s="12">
        <v>3260899.83</v>
      </c>
      <c r="G13" s="12">
        <v>3260899.83</v>
      </c>
      <c r="H13" s="20">
        <f t="shared" si="1"/>
        <v>84507.889999999665</v>
      </c>
    </row>
    <row r="14" spans="2:9" ht="12" customHeight="1" x14ac:dyDescent="0.2">
      <c r="B14" s="11" t="s">
        <v>18</v>
      </c>
      <c r="C14" s="12">
        <v>11097306.9</v>
      </c>
      <c r="D14" s="13">
        <v>-1955163.92</v>
      </c>
      <c r="E14" s="18">
        <f t="shared" si="0"/>
        <v>9142142.9800000004</v>
      </c>
      <c r="F14" s="12">
        <v>8119271.7300000004</v>
      </c>
      <c r="G14" s="12">
        <v>8119271.7300000004</v>
      </c>
      <c r="H14" s="20">
        <f t="shared" si="1"/>
        <v>1022871.25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110500</v>
      </c>
      <c r="D16" s="13">
        <v>0</v>
      </c>
      <c r="E16" s="18">
        <f t="shared" si="0"/>
        <v>110500</v>
      </c>
      <c r="F16" s="12">
        <v>110500</v>
      </c>
      <c r="G16" s="12">
        <v>110500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1186819.6399999999</v>
      </c>
      <c r="D17" s="16">
        <f>SUM(D18:D26)</f>
        <v>78594.219999999987</v>
      </c>
      <c r="E17" s="16">
        <f t="shared" si="0"/>
        <v>1265413.8599999999</v>
      </c>
      <c r="F17" s="16">
        <f>SUM(F18:F26)</f>
        <v>1265413.8600000003</v>
      </c>
      <c r="G17" s="16">
        <f>SUM(G18:G26)</f>
        <v>1265413.8600000003</v>
      </c>
      <c r="H17" s="16">
        <f t="shared" si="1"/>
        <v>0</v>
      </c>
    </row>
    <row r="18" spans="2:8" ht="24" x14ac:dyDescent="0.2">
      <c r="B18" s="9" t="s">
        <v>22</v>
      </c>
      <c r="C18" s="12">
        <v>639566.37</v>
      </c>
      <c r="D18" s="13">
        <v>-197067.67</v>
      </c>
      <c r="E18" s="18">
        <f t="shared" si="0"/>
        <v>442498.69999999995</v>
      </c>
      <c r="F18" s="12">
        <v>442498.7</v>
      </c>
      <c r="G18" s="12">
        <v>442498.7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188293.51</v>
      </c>
      <c r="D19" s="13">
        <v>157498.44</v>
      </c>
      <c r="E19" s="18">
        <f t="shared" si="0"/>
        <v>345791.95</v>
      </c>
      <c r="F19" s="12">
        <v>345791.95</v>
      </c>
      <c r="G19" s="12">
        <v>345791.95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54576.11</v>
      </c>
      <c r="D21" s="13">
        <v>7146.78</v>
      </c>
      <c r="E21" s="18">
        <f t="shared" si="0"/>
        <v>61722.89</v>
      </c>
      <c r="F21" s="12">
        <v>61722.89</v>
      </c>
      <c r="G21" s="12">
        <v>61722.89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13433.35</v>
      </c>
      <c r="D22" s="13">
        <v>-9471.86</v>
      </c>
      <c r="E22" s="18">
        <f t="shared" si="0"/>
        <v>3961.49</v>
      </c>
      <c r="F22" s="12">
        <v>3961.49</v>
      </c>
      <c r="G22" s="12">
        <v>3961.49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225495.11</v>
      </c>
      <c r="D23" s="13">
        <v>68314</v>
      </c>
      <c r="E23" s="18">
        <f t="shared" si="0"/>
        <v>293809.11</v>
      </c>
      <c r="F23" s="12">
        <v>293809.11</v>
      </c>
      <c r="G23" s="12">
        <v>293809.11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20744.64</v>
      </c>
      <c r="D24" s="13">
        <v>7760.95</v>
      </c>
      <c r="E24" s="18">
        <f t="shared" si="0"/>
        <v>28505.59</v>
      </c>
      <c r="F24" s="12">
        <v>28505.59</v>
      </c>
      <c r="G24" s="12">
        <v>28505.59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44710.55</v>
      </c>
      <c r="D26" s="13">
        <v>44413.58</v>
      </c>
      <c r="E26" s="18">
        <f t="shared" si="0"/>
        <v>89124.13</v>
      </c>
      <c r="F26" s="12">
        <v>89124.13</v>
      </c>
      <c r="G26" s="12">
        <v>89124.13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12651409.460000001</v>
      </c>
      <c r="D27" s="16">
        <f>SUM(D28:D36)</f>
        <v>1881160.9</v>
      </c>
      <c r="E27" s="16">
        <f>D27+C27</f>
        <v>14532570.360000001</v>
      </c>
      <c r="F27" s="16">
        <f>SUM(F28:F36)</f>
        <v>14532570.360000001</v>
      </c>
      <c r="G27" s="16">
        <f>SUM(G28:G36)</f>
        <v>14490067.960000001</v>
      </c>
      <c r="H27" s="16">
        <f t="shared" si="1"/>
        <v>0</v>
      </c>
    </row>
    <row r="28" spans="2:8" x14ac:dyDescent="0.2">
      <c r="B28" s="9" t="s">
        <v>32</v>
      </c>
      <c r="C28" s="12">
        <v>569780.41</v>
      </c>
      <c r="D28" s="13">
        <v>-105120.13</v>
      </c>
      <c r="E28" s="18">
        <f t="shared" ref="E28:E36" si="2">C28+D28</f>
        <v>464660.28</v>
      </c>
      <c r="F28" s="12">
        <v>464660.28</v>
      </c>
      <c r="G28" s="12">
        <v>464660.28</v>
      </c>
      <c r="H28" s="20">
        <f t="shared" si="1"/>
        <v>0</v>
      </c>
    </row>
    <row r="29" spans="2:8" x14ac:dyDescent="0.2">
      <c r="B29" s="9" t="s">
        <v>33</v>
      </c>
      <c r="C29" s="12">
        <v>252355.5</v>
      </c>
      <c r="D29" s="13">
        <v>67105.95</v>
      </c>
      <c r="E29" s="18">
        <f t="shared" si="2"/>
        <v>319461.45</v>
      </c>
      <c r="F29" s="12">
        <v>319461.45</v>
      </c>
      <c r="G29" s="12">
        <v>319461.45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573178.44999999995</v>
      </c>
      <c r="D30" s="13">
        <v>40826.6</v>
      </c>
      <c r="E30" s="18">
        <f t="shared" si="2"/>
        <v>614005.04999999993</v>
      </c>
      <c r="F30" s="12">
        <v>614005.05000000005</v>
      </c>
      <c r="G30" s="12">
        <v>583555.05000000005</v>
      </c>
      <c r="H30" s="20">
        <f t="shared" si="1"/>
        <v>0</v>
      </c>
    </row>
    <row r="31" spans="2:8" x14ac:dyDescent="0.2">
      <c r="B31" s="9" t="s">
        <v>35</v>
      </c>
      <c r="C31" s="12">
        <v>151225.10999999999</v>
      </c>
      <c r="D31" s="13">
        <v>-44096.98</v>
      </c>
      <c r="E31" s="18">
        <f t="shared" si="2"/>
        <v>107128.12999999998</v>
      </c>
      <c r="F31" s="12">
        <v>107128.13</v>
      </c>
      <c r="G31" s="12">
        <v>107128.13</v>
      </c>
      <c r="H31" s="20">
        <f t="shared" si="1"/>
        <v>0</v>
      </c>
    </row>
    <row r="32" spans="2:8" ht="24" x14ac:dyDescent="0.2">
      <c r="B32" s="9" t="s">
        <v>36</v>
      </c>
      <c r="C32" s="12">
        <v>311457.81</v>
      </c>
      <c r="D32" s="13">
        <v>-98777.67</v>
      </c>
      <c r="E32" s="18">
        <f t="shared" si="2"/>
        <v>212680.14</v>
      </c>
      <c r="F32" s="12">
        <v>212680.14</v>
      </c>
      <c r="G32" s="12">
        <v>210360.14</v>
      </c>
      <c r="H32" s="20">
        <f t="shared" si="1"/>
        <v>0</v>
      </c>
    </row>
    <row r="33" spans="2:8" x14ac:dyDescent="0.2">
      <c r="B33" s="9" t="s">
        <v>37</v>
      </c>
      <c r="C33" s="12">
        <v>129224</v>
      </c>
      <c r="D33" s="13">
        <v>-82824</v>
      </c>
      <c r="E33" s="18">
        <f t="shared" si="2"/>
        <v>46400</v>
      </c>
      <c r="F33" s="12">
        <v>46400</v>
      </c>
      <c r="G33" s="12">
        <v>46400</v>
      </c>
      <c r="H33" s="20">
        <f t="shared" si="1"/>
        <v>0</v>
      </c>
    </row>
    <row r="34" spans="2:8" x14ac:dyDescent="0.2">
      <c r="B34" s="9" t="s">
        <v>38</v>
      </c>
      <c r="C34" s="12">
        <v>1044097.38</v>
      </c>
      <c r="D34" s="13">
        <v>-37023.699999999997</v>
      </c>
      <c r="E34" s="18">
        <f t="shared" si="2"/>
        <v>1007073.68</v>
      </c>
      <c r="F34" s="12">
        <v>1007073.68</v>
      </c>
      <c r="G34" s="12">
        <v>1007073.68</v>
      </c>
      <c r="H34" s="20">
        <f t="shared" si="1"/>
        <v>0</v>
      </c>
    </row>
    <row r="35" spans="2:8" x14ac:dyDescent="0.2">
      <c r="B35" s="9" t="s">
        <v>39</v>
      </c>
      <c r="C35" s="12">
        <v>679210.97</v>
      </c>
      <c r="D35" s="13">
        <v>63565.11</v>
      </c>
      <c r="E35" s="18">
        <f t="shared" si="2"/>
        <v>742776.08</v>
      </c>
      <c r="F35" s="12">
        <v>742776.08</v>
      </c>
      <c r="G35" s="12">
        <v>733043.68</v>
      </c>
      <c r="H35" s="20">
        <f t="shared" si="1"/>
        <v>0</v>
      </c>
    </row>
    <row r="36" spans="2:8" x14ac:dyDescent="0.2">
      <c r="B36" s="9" t="s">
        <v>40</v>
      </c>
      <c r="C36" s="12">
        <v>8940879.8300000001</v>
      </c>
      <c r="D36" s="13">
        <v>2077505.72</v>
      </c>
      <c r="E36" s="18">
        <f t="shared" si="2"/>
        <v>11018385.550000001</v>
      </c>
      <c r="F36" s="12">
        <v>11018385.550000001</v>
      </c>
      <c r="G36" s="12">
        <v>11018385.550000001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140000</v>
      </c>
      <c r="D37" s="16">
        <f>SUM(D38:D46)</f>
        <v>21830.04</v>
      </c>
      <c r="E37" s="16">
        <f>C37+D37</f>
        <v>161830.04</v>
      </c>
      <c r="F37" s="16">
        <f>SUM(F38:F46)</f>
        <v>161830.04</v>
      </c>
      <c r="G37" s="16">
        <f>SUM(G38:G46)</f>
        <v>161830.04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140000</v>
      </c>
      <c r="D38" s="13">
        <v>21830.04</v>
      </c>
      <c r="E38" s="18">
        <f t="shared" ref="E38:E79" si="3">C38+D38</f>
        <v>161830.04</v>
      </c>
      <c r="F38" s="12">
        <v>161830.04</v>
      </c>
      <c r="G38" s="12">
        <v>161830.04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1102895.78</v>
      </c>
      <c r="E47" s="16">
        <f t="shared" si="3"/>
        <v>1102895.78</v>
      </c>
      <c r="F47" s="16">
        <f>SUM(F48:F56)</f>
        <v>1100242.78</v>
      </c>
      <c r="G47" s="16">
        <f>SUM(G48:G56)</f>
        <v>1100242.78</v>
      </c>
      <c r="H47" s="16">
        <f t="shared" si="4"/>
        <v>2653</v>
      </c>
    </row>
    <row r="48" spans="2:8" x14ac:dyDescent="0.2">
      <c r="B48" s="9" t="s">
        <v>52</v>
      </c>
      <c r="C48" s="12">
        <v>0</v>
      </c>
      <c r="D48" s="13">
        <v>7366</v>
      </c>
      <c r="E48" s="18">
        <f t="shared" si="3"/>
        <v>7366</v>
      </c>
      <c r="F48" s="12">
        <v>7366</v>
      </c>
      <c r="G48" s="12">
        <v>7366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19511.2</v>
      </c>
      <c r="E49" s="18">
        <f t="shared" si="3"/>
        <v>19511.2</v>
      </c>
      <c r="F49" s="12">
        <v>19511.2</v>
      </c>
      <c r="G49" s="12">
        <v>19511.2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1067066</v>
      </c>
      <c r="E51" s="18">
        <f t="shared" si="3"/>
        <v>1067066</v>
      </c>
      <c r="F51" s="12">
        <v>1064413</v>
      </c>
      <c r="G51" s="12">
        <v>1064413</v>
      </c>
      <c r="H51" s="20">
        <f t="shared" si="4"/>
        <v>2653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8952.58</v>
      </c>
      <c r="E53" s="18">
        <f t="shared" si="3"/>
        <v>8952.58</v>
      </c>
      <c r="F53" s="12">
        <v>8952.58</v>
      </c>
      <c r="G53" s="12">
        <v>8952.58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65234899</v>
      </c>
      <c r="D81" s="22">
        <f>SUM(D73,D69,D61,D57,D47,D37,D27,D17,D9)</f>
        <v>1067066.0000000002</v>
      </c>
      <c r="E81" s="22">
        <f>C81+D81</f>
        <v>66301965</v>
      </c>
      <c r="F81" s="22">
        <f>SUM(F73,F69,F61,F57,F47,F37,F17,F27,F9)</f>
        <v>63739646.49000001</v>
      </c>
      <c r="G81" s="22">
        <f>SUM(G73,G69,G61,G57,G47,G37,G27,G17,G9)</f>
        <v>63697144.090000004</v>
      </c>
      <c r="H81" s="22">
        <f t="shared" si="5"/>
        <v>2562318.5099999905</v>
      </c>
    </row>
    <row r="83" spans="2:8" s="23" customFormat="1" x14ac:dyDescent="0.2">
      <c r="B83" s="24" t="s">
        <v>88</v>
      </c>
    </row>
    <row r="84" spans="2:8" s="23" customFormat="1" x14ac:dyDescent="0.2">
      <c r="B84" s="24"/>
    </row>
    <row r="85" spans="2:8" s="23" customFormat="1" x14ac:dyDescent="0.2">
      <c r="B85" s="42" t="s">
        <v>91</v>
      </c>
      <c r="C85" s="43"/>
      <c r="D85" s="43"/>
      <c r="E85" s="42" t="s">
        <v>89</v>
      </c>
    </row>
    <row r="86" spans="2:8" s="23" customFormat="1" x14ac:dyDescent="0.2">
      <c r="B86" s="43"/>
      <c r="C86" s="43"/>
      <c r="D86" s="43"/>
      <c r="E86" s="43"/>
    </row>
    <row r="87" spans="2:8" s="23" customFormat="1" x14ac:dyDescent="0.2">
      <c r="B87" s="43"/>
      <c r="C87" s="43"/>
      <c r="D87" s="43"/>
      <c r="E87" s="43"/>
    </row>
    <row r="88" spans="2:8" s="23" customFormat="1" x14ac:dyDescent="0.2">
      <c r="B88" s="44" t="s">
        <v>92</v>
      </c>
      <c r="C88" s="43"/>
      <c r="D88" s="43"/>
      <c r="E88" s="44" t="s">
        <v>90</v>
      </c>
    </row>
    <row r="89" spans="2:8" s="23" customFormat="1" x14ac:dyDescent="0.2"/>
    <row r="90" spans="2:8" s="23" customFormat="1" x14ac:dyDescent="0.2"/>
    <row r="91" spans="2:8" s="23" customFormat="1" x14ac:dyDescent="0.2">
      <c r="B91" s="24"/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39370078740157483" bottom="0.39370078740157483" header="0.31496062992125984" footer="0.31496062992125984"/>
  <pageSetup scale="62" fitToHeight="0" orientation="portrait" r:id="rId1"/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2023-02-03T22:17:23Z</cp:lastPrinted>
  <dcterms:created xsi:type="dcterms:W3CDTF">2019-12-04T16:22:52Z</dcterms:created>
  <dcterms:modified xsi:type="dcterms:W3CDTF">2023-02-03T22:17:33Z</dcterms:modified>
</cp:coreProperties>
</file>